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A30852FA-FD7D-434A-A087-7DACCBCC3B5A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Z30" i="5"/>
  <c r="H65" i="5" l="1"/>
  <c r="H61" i="5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<sst xmlns="http://schemas.openxmlformats.org/spreadsheetml/2006/main" count="108" uniqueCount="79">
  <si>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</si>
  <si>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</si>
  <si>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</si>
  <si>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</si>
  <si>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</si>
  <si>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</si>
  <si>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</si>
  <si>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</si>
  <si>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</si>
  <si>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</si>
  <si>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</si>
  <si>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</si>
  <si>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</si>
  <si>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</si>
  <si>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</si>
  <si>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</si>
  <si>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</si>
  <si>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</si>
  <si>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</si>
  <si>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</si>
  <si>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</si>
  <si>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</si>
  <si>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</si>
  <si>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</si>
  <si>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</si>
  <si>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</si>
  <si>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</si>
  <si>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</si>
  <si>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</si>
  <si>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</si>
  <si>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</si>
  <si>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</si>
  <si>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</si>
  <si>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</si>
  <si>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</si>
  <si>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</si>
  <si>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</si>
  <si>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</si>
  <si>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</si>
  <si>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</si>
  <si>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</si>
  <si>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</si>
  <si>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</si>
  <si>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</si>
  <si>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</si>
  <si>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</si>
  <si>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</si>
  <si>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שיעור מסך הנכסים ינואר 2024</t>
  </si>
  <si>
    <t>התרומה לתשואה ינואר 2024</t>
  </si>
  <si>
    <t xml:space="preserve">שיעור מסך הנכסים פברואר 2024 </t>
  </si>
  <si>
    <t xml:space="preserve">התרומה לתשואה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</si>
  <si>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</si>
  <si>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</si>
  <si>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</si>
  <si>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</si>
  <si>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שיעור מסך הנכסים מאי 2024</t>
  </si>
  <si>
    <t>התרומה לתשואה מאי 2024</t>
  </si>
  <si>
    <t>שיעור מסך הנכסים יוני 2024</t>
  </si>
  <si>
    <t>התרומה לתשואה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</si>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</sst>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7" workbookViewId="0">
      <selection activeCell="I72" sqref="I72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47</v>
      </c>
      <c r="E5" s="40" t="s">
        <v>50</v>
      </c>
      <c r="F5" s="41" t="s">
        <v>49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56</v>
      </c>
      <c r="L5" s="38" t="s">
        <v>55</v>
      </c>
      <c r="M5" s="40" t="s">
        <v>58</v>
      </c>
      <c r="N5" s="41" t="s">
        <v>57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2.98E-2</v>
      </c>
      <c r="E6" s="23">
        <v>0</v>
      </c>
      <c r="F6" s="23">
        <v>3.6400000000000002E-2</v>
      </c>
      <c r="G6" s="15">
        <v>2.9999999999999997E-4</v>
      </c>
      <c r="H6" s="7">
        <v>4.4699999999999997E-2</v>
      </c>
      <c r="I6" s="23">
        <v>2.0000000000000001E-4</v>
      </c>
      <c r="J6" s="23">
        <v>4.5699999999999998E-2</v>
      </c>
      <c r="K6" s="15">
        <v>2.0000000000000001E-4</v>
      </c>
      <c r="L6" s="7">
        <v>4.65E-2</v>
      </c>
      <c r="M6" s="23">
        <v>2.0000000000000001E-4</v>
      </c>
      <c r="N6" s="23">
        <v>5.0999999999999997E-2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0</v>
      </c>
      <c r="D7" s="7">
        <v>0.49359999999999998</v>
      </c>
      <c r="E7" s="23">
        <v>5.9999999999999995E-4</v>
      </c>
      <c r="F7" s="23">
        <v>0.47470000000000001</v>
      </c>
      <c r="G7" s="15">
        <v>-1E-3</v>
      </c>
      <c r="H7" s="7">
        <v>0.4677</v>
      </c>
      <c r="I7" s="23">
        <v>-2.3E-3</v>
      </c>
      <c r="J7" s="23">
        <v>0.46760000000000002</v>
      </c>
      <c r="K7" s="15">
        <v>-2.0000000000000001E-4</v>
      </c>
      <c r="L7" s="7">
        <v>0.46560000000000001</v>
      </c>
      <c r="M7" s="23">
        <v>5.0000000000000001E-4</v>
      </c>
      <c r="N7" s="23">
        <v>0.46260000000000001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4.0000000000000002E-4</v>
      </c>
      <c r="D10" s="7">
        <v>0.14940000000000001</v>
      </c>
      <c r="E10" s="23">
        <v>8.0000000000000004E-4</v>
      </c>
      <c r="F10" s="23">
        <v>0.16339999999999999</v>
      </c>
      <c r="G10" s="15">
        <v>1E-3</v>
      </c>
      <c r="H10" s="7">
        <v>0.15939999999999999</v>
      </c>
      <c r="I10" s="23">
        <v>-2.0000000000000001E-4</v>
      </c>
      <c r="J10" s="23">
        <v>0.15690000000000001</v>
      </c>
      <c r="K10" s="15">
        <v>1E-4</v>
      </c>
      <c r="L10" s="7">
        <v>0.15479999999999999</v>
      </c>
      <c r="M10" s="23">
        <v>2.0000000000000001E-4</v>
      </c>
      <c r="N10" s="23">
        <v>0.1472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1E-3</v>
      </c>
      <c r="D12" s="7">
        <v>9.8699999999999996E-2</v>
      </c>
      <c r="E12" s="23">
        <v>5.7999999999999996E-3</v>
      </c>
      <c r="F12" s="23">
        <v>9.3399999999999997E-2</v>
      </c>
      <c r="G12" s="15">
        <v>3.5999999999999999E-3</v>
      </c>
      <c r="H12" s="7">
        <v>8.9399999999999993E-2</v>
      </c>
      <c r="I12" s="23">
        <v>-3.0000000000000001E-3</v>
      </c>
      <c r="J12" s="23">
        <v>8.8599999999999998E-2</v>
      </c>
      <c r="K12" s="15">
        <v>2.5999999999999999E-3</v>
      </c>
      <c r="L12" s="7">
        <v>9.1399999999999995E-2</v>
      </c>
      <c r="M12" s="23">
        <v>1E-3</v>
      </c>
      <c r="N12" s="23">
        <v>9.2700000000000005E-2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2E-3</v>
      </c>
      <c r="D13" s="47">
        <v>0.2203</v>
      </c>
      <c r="E13" s="23">
        <v>5.7999999999999996E-3</v>
      </c>
      <c r="F13" s="23">
        <v>0.2233</v>
      </c>
      <c r="G13" s="15">
        <v>1.1299999999999999E-2</v>
      </c>
      <c r="H13" s="7">
        <v>0.2298</v>
      </c>
      <c r="I13" s="23">
        <v>-4.1999999999999997E-3</v>
      </c>
      <c r="J13" s="23">
        <v>0.23250000000000001</v>
      </c>
      <c r="K13" s="15">
        <v>5.0000000000000001E-3</v>
      </c>
      <c r="L13" s="7">
        <v>0.23250000000000001</v>
      </c>
      <c r="M13" s="23">
        <v>8.3000000000000001E-3</v>
      </c>
      <c r="N13" s="23">
        <v>0.23599999999999999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1E-4</v>
      </c>
      <c r="M16" s="23">
        <v>0</v>
      </c>
      <c r="N16" s="23">
        <v>0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-2.9999999999999997E-4</v>
      </c>
      <c r="E17" s="23">
        <v>4.0000000000000002E-4</v>
      </c>
      <c r="F17" s="23">
        <v>1E-4</v>
      </c>
      <c r="G17" s="15">
        <v>-6.9999999999999999E-4</v>
      </c>
      <c r="H17" s="7">
        <v>2.0000000000000001E-4</v>
      </c>
      <c r="I17" s="23">
        <v>-5.0000000000000001E-4</v>
      </c>
      <c r="J17" s="23">
        <v>-6.9999999999999999E-4</v>
      </c>
      <c r="K17" s="15">
        <v>1E-4</v>
      </c>
      <c r="L17" s="7">
        <v>-4.0000000000000002E-4</v>
      </c>
      <c r="M17" s="23">
        <v>-5.9999999999999995E-4</v>
      </c>
      <c r="N17" s="23">
        <v>-5.9999999999999995E-4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1E-4</v>
      </c>
      <c r="D19" s="7">
        <v>3.0000000000000001E-3</v>
      </c>
      <c r="E19" s="23">
        <v>0</v>
      </c>
      <c r="F19" s="23">
        <v>2.8999999999999998E-3</v>
      </c>
      <c r="G19" s="15">
        <v>1E-4</v>
      </c>
      <c r="H19" s="7">
        <v>2.8999999999999998E-3</v>
      </c>
      <c r="I19" s="23">
        <v>1E-4</v>
      </c>
      <c r="J19" s="23">
        <v>2.8999999999999998E-3</v>
      </c>
      <c r="K19" s="15">
        <v>0</v>
      </c>
      <c r="L19" s="7">
        <v>2.8999999999999998E-3</v>
      </c>
      <c r="M19" s="23">
        <v>1E-4</v>
      </c>
      <c r="N19" s="23">
        <v>2.8999999999999998E-3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5.4000000000000003E-3</v>
      </c>
      <c r="E20" s="23">
        <v>0</v>
      </c>
      <c r="F20" s="23">
        <v>5.3E-3</v>
      </c>
      <c r="G20" s="15">
        <v>1E-4</v>
      </c>
      <c r="H20" s="7">
        <v>5.4999999999999997E-3</v>
      </c>
      <c r="I20" s="23">
        <v>0</v>
      </c>
      <c r="J20" s="23">
        <v>6.1999999999999998E-3</v>
      </c>
      <c r="K20" s="15">
        <v>0</v>
      </c>
      <c r="L20" s="7">
        <v>6.0000000000000001E-3</v>
      </c>
      <c r="M20" s="23">
        <v>0</v>
      </c>
      <c r="N20" s="23">
        <v>5.8999999999999999E-3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1E-4</v>
      </c>
      <c r="E24" s="23">
        <v>0</v>
      </c>
      <c r="F24" s="23">
        <v>5.0000000000000001E-4</v>
      </c>
      <c r="G24" s="15">
        <v>0</v>
      </c>
      <c r="H24" s="7">
        <v>4.0000000000000002E-4</v>
      </c>
      <c r="I24" s="23">
        <v>0</v>
      </c>
      <c r="J24" s="23">
        <v>2.9999999999999997E-4</v>
      </c>
      <c r="K24" s="15">
        <v>0</v>
      </c>
      <c r="L24" s="7">
        <v>5.9999999999999995E-4</v>
      </c>
      <c r="M24" s="23">
        <v>0</v>
      </c>
      <c r="N24" s="23">
        <v>2.3E-3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3.5999999999999999E-3</v>
      </c>
      <c r="D25" s="12">
        <f t="shared" si="0"/>
        <v>1</v>
      </c>
      <c r="E25" s="25">
        <f t="shared" si="0"/>
        <v>1.3399999999999999E-2</v>
      </c>
      <c r="F25" s="52">
        <f t="shared" si="0"/>
        <v>1</v>
      </c>
      <c r="G25" s="11">
        <f t="shared" si="0"/>
        <v>1.4699999999999998E-2</v>
      </c>
      <c r="H25" s="12">
        <f t="shared" si="0"/>
        <v>0.99999999999999989</v>
      </c>
      <c r="I25" s="25">
        <f t="shared" ref="I25:N25" si="1">SUBTOTAL(109,I6:I24)</f>
        <v>-9.9000000000000008E-3</v>
      </c>
      <c r="J25" s="26">
        <f t="shared" si="1"/>
        <v>1</v>
      </c>
      <c r="K25" s="11">
        <f t="shared" si="1"/>
        <v>7.8000000000000005E-3</v>
      </c>
      <c r="L25" s="12">
        <f t="shared" si="1"/>
        <v>1.0000000000000002</v>
      </c>
      <c r="M25" s="25">
        <f t="shared" si="1"/>
        <v>9.7000000000000003E-3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393.44</v>
      </c>
      <c r="D26" s="20"/>
      <c r="E26" s="53">
        <v>1511.43</v>
      </c>
      <c r="F26" s="20"/>
      <c r="G26" s="51">
        <v>1686.48</v>
      </c>
      <c r="H26" s="20"/>
      <c r="I26" s="53">
        <v>-1152.8599999999999</v>
      </c>
      <c r="J26" s="20"/>
      <c r="K26" s="51">
        <v>907.32</v>
      </c>
      <c r="L26" s="20"/>
      <c r="M26" s="53">
        <v>1145.28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-6.9999999999999999E-4</v>
      </c>
      <c r="D28" s="16">
        <v>0.77249999999999996</v>
      </c>
      <c r="E28" s="27">
        <v>5.7999999999999996E-3</v>
      </c>
      <c r="F28" s="28">
        <v>0.77300000000000002</v>
      </c>
      <c r="G28" s="15">
        <v>1.6000000000000001E-3</v>
      </c>
      <c r="H28" s="16">
        <v>0.77110000000000001</v>
      </c>
      <c r="I28" s="27">
        <v>-5.5999999999999999E-3</v>
      </c>
      <c r="J28" s="28">
        <v>0.76419999999999999</v>
      </c>
      <c r="K28" s="15">
        <v>-1.1000000000000001E-3</v>
      </c>
      <c r="L28" s="16">
        <v>0.7611</v>
      </c>
      <c r="M28" s="27">
        <v>-1.9E-3</v>
      </c>
      <c r="N28" s="28">
        <v>0.75370000000000004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4.3E-3</v>
      </c>
      <c r="D29" s="8">
        <v>0.22750000000000001</v>
      </c>
      <c r="E29" s="23">
        <v>7.6E-3</v>
      </c>
      <c r="F29" s="24">
        <v>0.22700000000000001</v>
      </c>
      <c r="G29" s="7">
        <v>1.3100000000000001E-2</v>
      </c>
      <c r="H29" s="8">
        <v>0.22889999999999999</v>
      </c>
      <c r="I29" s="23">
        <v>-4.3E-3</v>
      </c>
      <c r="J29" s="24">
        <v>0.23580000000000001</v>
      </c>
      <c r="K29" s="7">
        <v>8.8999999999999999E-3</v>
      </c>
      <c r="L29" s="8">
        <v>0.2389</v>
      </c>
      <c r="M29" s="23">
        <v>1.1599999999999999E-2</v>
      </c>
      <c r="N29" s="24">
        <v>0.24629999999999999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3.5999999999999999E-3</v>
      </c>
      <c r="D30" s="12">
        <f t="shared" si="4"/>
        <v>1</v>
      </c>
      <c r="E30" s="25">
        <f t="shared" si="4"/>
        <v>1.3399999999999999E-2</v>
      </c>
      <c r="F30" s="26">
        <f t="shared" si="4"/>
        <v>1</v>
      </c>
      <c r="G30" s="11">
        <f>G28+G29</f>
        <v>1.4700000000000001E-2</v>
      </c>
      <c r="H30" s="12">
        <f>H28+H29</f>
        <v>1</v>
      </c>
      <c r="I30" s="25">
        <f t="shared" ref="I30:N30" si="5">I28+I29</f>
        <v>-9.8999999999999991E-3</v>
      </c>
      <c r="J30" s="26">
        <f t="shared" si="5"/>
        <v>1</v>
      </c>
      <c r="K30" s="11">
        <f t="shared" si="5"/>
        <v>7.7999999999999996E-3</v>
      </c>
      <c r="L30" s="12">
        <f t="shared" si="5"/>
        <v>1</v>
      </c>
      <c r="M30" s="25">
        <f t="shared" si="5"/>
        <v>9.6999999999999986E-3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3.5999999999999999E-3</v>
      </c>
      <c r="D32" s="16">
        <v>0.995</v>
      </c>
      <c r="E32" s="27">
        <v>1.2999999999999999E-2</v>
      </c>
      <c r="F32" s="28">
        <v>0.99480000000000002</v>
      </c>
      <c r="G32" s="15">
        <v>1.54E-2</v>
      </c>
      <c r="H32" s="16">
        <v>0.99480000000000002</v>
      </c>
      <c r="I32" s="27">
        <v>-9.4000000000000004E-3</v>
      </c>
      <c r="J32" s="28">
        <v>0.99460000000000004</v>
      </c>
      <c r="K32" s="15">
        <v>7.7000000000000002E-3</v>
      </c>
      <c r="L32" s="16">
        <v>0.99439999999999995</v>
      </c>
      <c r="M32" s="27">
        <v>1.0200000000000001E-2</v>
      </c>
      <c r="N32" s="28">
        <v>0.99470000000000003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0</v>
      </c>
      <c r="D33" s="8">
        <v>5.0000000000000001E-3</v>
      </c>
      <c r="E33" s="23">
        <v>4.0000000000000002E-4</v>
      </c>
      <c r="F33" s="24">
        <v>5.1999999999999998E-3</v>
      </c>
      <c r="G33" s="7">
        <v>-6.9999999999999999E-4</v>
      </c>
      <c r="H33" s="8">
        <v>5.1999999999999998E-3</v>
      </c>
      <c r="I33" s="23">
        <v>-5.0000000000000001E-4</v>
      </c>
      <c r="J33" s="24">
        <v>5.4000000000000003E-3</v>
      </c>
      <c r="K33" s="7">
        <v>1E-4</v>
      </c>
      <c r="L33" s="8">
        <v>5.5999999999999999E-3</v>
      </c>
      <c r="M33" s="23">
        <v>-5.0000000000000001E-4</v>
      </c>
      <c r="N33" s="24">
        <v>5.3E-3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3.5999999999999999E-3</v>
      </c>
      <c r="D34" s="34">
        <f t="shared" si="8"/>
        <v>1</v>
      </c>
      <c r="E34" s="35">
        <f t="shared" si="8"/>
        <v>1.3399999999999999E-2</v>
      </c>
      <c r="F34" s="36">
        <f t="shared" si="8"/>
        <v>1</v>
      </c>
      <c r="G34" s="33">
        <f t="shared" si="8"/>
        <v>1.4700000000000001E-2</v>
      </c>
      <c r="H34" s="34">
        <f t="shared" si="8"/>
        <v>1</v>
      </c>
      <c r="I34" s="35">
        <f t="shared" ref="I34:N34" si="9">I32+I33</f>
        <v>-9.9000000000000008E-3</v>
      </c>
      <c r="J34" s="36">
        <f t="shared" si="9"/>
        <v>1</v>
      </c>
      <c r="K34" s="33">
        <f t="shared" si="9"/>
        <v>7.8000000000000005E-3</v>
      </c>
      <c r="L34" s="34">
        <f t="shared" si="9"/>
        <v>1</v>
      </c>
      <c r="M34" s="35">
        <f t="shared" si="9"/>
        <v>9.7000000000000003E-3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4.2900000000000002E-4</v>
      </c>
      <c r="D37" s="7">
        <v>3.7038000000000001E-2</v>
      </c>
      <c r="E37" s="23">
        <v>9.8200000000000002E-4</v>
      </c>
      <c r="F37" s="23">
        <v>4.249E-2</v>
      </c>
      <c r="G37" s="7"/>
      <c r="H37" s="7"/>
      <c r="I37" s="23"/>
      <c r="J37" s="23"/>
    </row>
    <row r="38" spans="2:26" x14ac:dyDescent="0.25">
      <c r="B38" s="9" t="s">
        <v>3</v>
      </c>
      <c r="C38" s="7">
        <v>-3.1E-4</v>
      </c>
      <c r="D38" s="7">
        <v>0.47850599999999999</v>
      </c>
      <c r="E38" s="23">
        <v>5.8299999999999997E-4</v>
      </c>
      <c r="F38" s="23">
        <v>0.47175699999999998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3"/>
    </row>
    <row r="41" spans="2:26" x14ac:dyDescent="0.25">
      <c r="B41" s="9" t="s">
        <v>9</v>
      </c>
      <c r="C41" s="7">
        <v>2.1840000000000002E-3</v>
      </c>
      <c r="D41" s="7">
        <v>0.15746599999999999</v>
      </c>
      <c r="E41" s="23">
        <v>2.643E-3</v>
      </c>
      <c r="F41" s="23">
        <v>0.155144</v>
      </c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/>
      <c r="H42" s="7"/>
      <c r="I42" s="23"/>
      <c r="J42" s="23"/>
    </row>
    <row r="43" spans="2:26" x14ac:dyDescent="0.25">
      <c r="B43" s="9" t="s">
        <v>13</v>
      </c>
      <c r="C43" s="7">
        <v>1.0451E-2</v>
      </c>
      <c r="D43" s="7">
        <v>9.3781000000000003E-2</v>
      </c>
      <c r="E43" s="23">
        <v>1.3480000000000001E-2</v>
      </c>
      <c r="F43" s="23">
        <v>9.2322000000000001E-2</v>
      </c>
      <c r="G43" s="7"/>
      <c r="H43" s="7"/>
      <c r="I43" s="23"/>
      <c r="J43" s="23"/>
    </row>
    <row r="44" spans="2:26" x14ac:dyDescent="0.25">
      <c r="B44" s="46" t="s">
        <v>45</v>
      </c>
      <c r="C44" s="7">
        <v>1.9224999999999999E-2</v>
      </c>
      <c r="D44" s="7">
        <v>0.224527</v>
      </c>
      <c r="E44" s="23">
        <v>3.2871999999999998E-2</v>
      </c>
      <c r="F44" s="23">
        <v>0.22917899999999999</v>
      </c>
      <c r="G44" s="7"/>
      <c r="H44" s="7"/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3"/>
    </row>
    <row r="47" spans="2:26" x14ac:dyDescent="0.25">
      <c r="B47" s="9" t="s">
        <v>20</v>
      </c>
      <c r="C47" s="7">
        <v>5.1E-5</v>
      </c>
      <c r="D47" s="7">
        <v>2.9E-5</v>
      </c>
      <c r="E47" s="23">
        <v>3.4999999999999997E-5</v>
      </c>
      <c r="F47" s="23">
        <v>3.4999999999999997E-5</v>
      </c>
      <c r="G47" s="7"/>
      <c r="H47" s="7"/>
      <c r="I47" s="23"/>
      <c r="J47" s="23"/>
    </row>
    <row r="48" spans="2:26" x14ac:dyDescent="0.25">
      <c r="B48" s="9" t="s">
        <v>21</v>
      </c>
      <c r="C48" s="7">
        <v>-4.1100000000000002E-4</v>
      </c>
      <c r="D48" s="7">
        <v>2.0000000000000002E-5</v>
      </c>
      <c r="E48" s="23">
        <v>-9.1200000000000005E-4</v>
      </c>
      <c r="F48" s="23">
        <v>-2.7300000000000002E-4</v>
      </c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7"/>
      <c r="I49" s="23"/>
      <c r="J49" s="23"/>
    </row>
    <row r="50" spans="2:10" x14ac:dyDescent="0.25">
      <c r="B50" s="9" t="s">
        <v>23</v>
      </c>
      <c r="C50" s="7">
        <v>1.4200000000000001E-4</v>
      </c>
      <c r="D50" s="7">
        <v>2.9369999999999999E-3</v>
      </c>
      <c r="E50" s="23">
        <v>2.2699999999999999E-4</v>
      </c>
      <c r="F50" s="23">
        <v>2.921E-3</v>
      </c>
      <c r="G50" s="7"/>
      <c r="H50" s="7"/>
      <c r="I50" s="23"/>
      <c r="J50" s="23"/>
    </row>
    <row r="51" spans="2:10" x14ac:dyDescent="0.25">
      <c r="B51" s="9" t="s">
        <v>24</v>
      </c>
      <c r="C51" s="7">
        <v>1.02E-4</v>
      </c>
      <c r="D51" s="7">
        <v>5.3819999999999996E-3</v>
      </c>
      <c r="E51" s="23">
        <v>1.7200000000000001E-4</v>
      </c>
      <c r="F51" s="23">
        <v>5.718E-3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1.8E-5</v>
      </c>
      <c r="D55" s="7">
        <v>3.1399999999999999E-4</v>
      </c>
      <c r="E55" s="23">
        <v>-1.0208E-2</v>
      </c>
      <c r="F55" s="23">
        <v>7.0600000000000003E-4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3.2051999999999997E-2</v>
      </c>
      <c r="D56" s="12">
        <f>SUBTOTAL(109,D37:D55)</f>
        <v>1</v>
      </c>
      <c r="E56" s="35">
        <v>3.9855000000000002E-2</v>
      </c>
      <c r="F56" s="26">
        <f>SUBTOTAL(109,F37:F55)</f>
        <v>0.99999900000000008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3591.3500000000004</v>
      </c>
      <c r="D57" s="20"/>
      <c r="E57" s="53">
        <f>טבלה4[[#This Row],[התרומה לתשואה ינואר-מרץ 2024]]+I26+K26+M26</f>
        <v>4491.0900000000011</v>
      </c>
      <c r="F57" s="20"/>
      <c r="G57" s="51">
        <f>טבלה4[[#This Row],[התרומה לתשואה ינואר-יוני 2024]]+O26+Q26+S26</f>
        <v>4491.0900000000011</v>
      </c>
      <c r="H57" s="20"/>
      <c r="I57" s="53">
        <f>טבלה4[[#This Row],[התרומה לתשואה ינואר-ספטמבר 2024]]+U26+W26+Y26</f>
        <v>4491.0900000000011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6.7400000000000003E-3</v>
      </c>
      <c r="D59" s="16">
        <v>0.77216600000000002</v>
      </c>
      <c r="E59" s="23">
        <v>-5.3470000000000002E-3</v>
      </c>
      <c r="F59" s="28">
        <v>0.76579699999999995</v>
      </c>
      <c r="G59" s="7"/>
      <c r="H59" s="16"/>
      <c r="I59" s="23"/>
      <c r="J59" s="28"/>
    </row>
    <row r="60" spans="2:10" x14ac:dyDescent="0.25">
      <c r="B60" s="9" t="s">
        <v>31</v>
      </c>
      <c r="C60" s="7">
        <v>2.5207E-2</v>
      </c>
      <c r="D60" s="8">
        <v>0.22783400000000001</v>
      </c>
      <c r="E60" s="23">
        <v>4.5484999999999998E-2</v>
      </c>
      <c r="F60" s="24">
        <v>0.23420299999999999</v>
      </c>
      <c r="G60" s="7"/>
      <c r="H60" s="8"/>
      <c r="I60" s="23"/>
      <c r="J60" s="24"/>
    </row>
    <row r="61" spans="2:10" x14ac:dyDescent="0.25">
      <c r="B61" s="10" t="s">
        <v>39</v>
      </c>
      <c r="C61" s="33">
        <v>3.2051999999999997E-2</v>
      </c>
      <c r="D61" s="12">
        <f>D59+D60</f>
        <v>1</v>
      </c>
      <c r="E61" s="35">
        <v>3.9855000000000002E-2</v>
      </c>
      <c r="F61" s="26">
        <f>F59+F60</f>
        <v>1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3.2347000000000001E-2</v>
      </c>
      <c r="D63" s="16">
        <v>0.99487300000000001</v>
      </c>
      <c r="E63" s="23">
        <v>5.1344000000000001E-2</v>
      </c>
      <c r="F63" s="28">
        <v>0.99471399999999999</v>
      </c>
      <c r="G63" s="7"/>
      <c r="H63" s="16"/>
      <c r="I63" s="23"/>
      <c r="J63" s="28"/>
    </row>
    <row r="64" spans="2:10" x14ac:dyDescent="0.25">
      <c r="B64" s="9" t="s">
        <v>33</v>
      </c>
      <c r="C64" s="7">
        <v>-2.9E-4</v>
      </c>
      <c r="D64" s="8">
        <v>5.1269999999999996E-3</v>
      </c>
      <c r="E64" s="23">
        <v>-1.094E-2</v>
      </c>
      <c r="F64" s="24">
        <v>5.2859999999999999E-3</v>
      </c>
      <c r="G64" s="7"/>
      <c r="H64" s="8"/>
      <c r="I64" s="23"/>
      <c r="J64" s="24"/>
    </row>
    <row r="65" spans="2:10" x14ac:dyDescent="0.25">
      <c r="B65" s="32" t="s">
        <v>39</v>
      </c>
      <c r="C65" s="33">
        <v>3.2051999999999997E-2</v>
      </c>
      <c r="D65" s="34">
        <f>D63+D64</f>
        <v>1</v>
      </c>
      <c r="E65" s="35">
        <v>3.9855000000000002E-2</v>
      </c>
      <c r="F65" s="36">
        <f>F63+F64</f>
        <v>1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2024-07-03T07:04:11Z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