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4\"/>
    </mc:Choice>
  </mc:AlternateContent>
  <xr:revisionPtr revIDLastSave="0" documentId="13_ncr:1_{96A6621A-64BF-4A24-A876-DBD1E03A3D18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34" i="5" l="1"/>
  <c r="D65" i="5"/>
  <c r="C57" i="5" l="1"/>
  <c r="F30" i="5" l="1"/>
  <c r="J65" i="5" l="1"/>
  <c r="J61" i="5"/>
  <c r="J56" i="5"/>
  <c r="I62" i="5"/>
  <c r="H65" i="5" l="1"/>
  <c r="H61" i="5"/>
  <c r="H56" i="5"/>
  <c r="E62" i="5" l="1"/>
  <c r="F65" i="5"/>
  <c r="F61" i="5"/>
  <c r="F56" i="5"/>
  <c r="L30" i="5" l="1"/>
  <c r="L25" i="5"/>
  <c r="E57" i="5" l="1"/>
  <c r="G57" i="5" s="1"/>
  <c r="I57" i="5" s="1"/>
  <c r="D61" i="5"/>
  <c r="D56" i="5"/>
  <c r="C30" i="5" l="1"/>
  <c r="D30" i="5"/>
  <c r="E30" i="5"/>
  <c r="G30" i="5"/>
  <c r="H30" i="5"/>
  <c r="I30" i="5"/>
  <c r="J30" i="5"/>
  <c r="C34" i="5"/>
  <c r="D34" i="5"/>
  <c r="F34" i="5"/>
  <c r="G34" i="5"/>
  <c r="H34" i="5"/>
  <c r="I34" i="5"/>
  <c r="J34" i="5"/>
  <c r="K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<sst xmlns="http://schemas.openxmlformats.org/spreadsheetml/2006/main" count="108" uniqueCount="80">
  <si>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</si>
  <si>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</si>
  <si>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</si>
  <si>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</si>
  <si>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</si>
  <si>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</si>
  <si>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</si>
  <si>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</si>
  <si>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</si>
  <si>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</si>
  <si>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</si>
  <si>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</si>
  <si>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</si>
  <si>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</si>
  <si>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</si>
  <si>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</si>
  <si>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</si>
  <si>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</si>
  <si>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</si>
  <si>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</si>
  <si>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</si>
  <si>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</si>
  <si>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</si>
  <si>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</si>
  <si>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</si>
  <si>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</si>
  <si>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</si>
  <si>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</si>
  <si>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</si>
  <si>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</si>
  <si>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</si>
  <si>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</si>
  <si>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</si>
  <si>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</si>
  <si>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</si>
  <si>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</si>
  <si>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</si>
  <si>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</si>
  <si>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</si>
  <si>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</si>
  <si>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</si>
  <si>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</si>
  <si>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</si>
  <si>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</si>
  <si>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</si>
  <si>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</si>
  <si>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התרומה לתשואה ינואר 2024</t>
  </si>
  <si>
    <t>שיעור מסך הנכסים ינואר 2024</t>
  </si>
  <si>
    <t xml:space="preserve">התרומה לתשואה פברואר 2024 </t>
  </si>
  <si>
    <t xml:space="preserve">שיעור מסך הנכסים פברואר 2024 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</si>
  <si>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</si>
  <si>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</si>
  <si>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</si>
  <si>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</si>
  <si>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</si>
  <si>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</si>
  <si>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</si>
  <si>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</si>
  <si>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</si>
  <si>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</si>
  <si>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</si>
  <si>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</si>
  <si>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</si>
  <si>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</si>
  <si>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</si>
  <si>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</si>
  <si>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</si>
  <si>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</si>
  <si>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</si>
  <si>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</si>
  <si>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</si>
  <si>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</si>
  <si>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</si>
  <si>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</si>
  <si>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</si>
  <si>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</si>
  <si>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</si>
  <si>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</si>
  <si>
    <t>אג"ח ממשלתיות סחירות, לא סחירות ואפיק השקעה מובטח תשואה</t>
  </si>
  <si>
    <t xml:space="preserve">שם המסלול - מסלול מדד s&amp;p 500 מספר 15417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</si>
</sst>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2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</cellStyleXfs>
  <cellXfs count="60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2" fillId="3" borderId="8" xfId="0" applyFont="1" applyFill="1" applyBorder="1" applyAlignment="1">
      <alignment wrapText="1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2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4" dataDxfId="3">
      <calculatedColumnFormula>C6</calculatedColumnFormula>
    </tableColumn>
    <tableColumn id="3" xr3:uid="{00000000-0010-0000-0000-000003000000}" name="שיעור מסך הנכסים ינואר-מרץ 2024"/>
    <tableColumn id="4" xr3:uid="{00000000-0010-0000-0000-000004000000}" name="התרומה לתשואה ינואר-יוני 2024" dataDxfId="2">
      <calculatedColumnFormula>טבלה4[[#This Row],[התרומה לתשואה ינואר-מרץ 2024]]+I6+K6+M6</calculatedColumnFormula>
    </tableColumn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 dataDxfId="1">
      <calculatedColumnFormula>טבלה4[[#This Row],[התרומה לתשואה ינואר-ספטמבר 2024]]+U6+W6+Y6</calculatedColumnFormula>
    </tableColumn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 "/>
    <tableColumn id="5" xr3:uid="{00000000-0010-0000-0100-000005000000}" name="שיעור מסך הנכסים פברואר 2024 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37" workbookViewId="0">
      <selection activeCell="I63" sqref="I63:I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79</v>
      </c>
      <c r="C3" s="19" t="s">
        <v>36</v>
      </c>
    </row>
    <row r="4" spans="2:31" x14ac:dyDescent="0.25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46</v>
      </c>
      <c r="D5" s="38" t="s">
        <v>47</v>
      </c>
      <c r="E5" s="40" t="s">
        <v>48</v>
      </c>
      <c r="F5" s="41" t="s">
        <v>49</v>
      </c>
      <c r="G5" s="38" t="s">
        <v>50</v>
      </c>
      <c r="H5" s="38" t="s">
        <v>51</v>
      </c>
      <c r="I5" s="40" t="s">
        <v>52</v>
      </c>
      <c r="J5" s="41" t="s">
        <v>53</v>
      </c>
      <c r="K5" s="38" t="s">
        <v>54</v>
      </c>
      <c r="L5" s="38" t="s">
        <v>55</v>
      </c>
      <c r="M5" s="40" t="s">
        <v>56</v>
      </c>
      <c r="N5" s="41" t="s">
        <v>57</v>
      </c>
      <c r="O5" s="38" t="s">
        <v>58</v>
      </c>
      <c r="P5" s="39" t="s">
        <v>59</v>
      </c>
      <c r="Q5" s="40" t="s">
        <v>60</v>
      </c>
      <c r="R5" s="41" t="s">
        <v>61</v>
      </c>
      <c r="S5" s="38" t="s">
        <v>62</v>
      </c>
      <c r="T5" s="39" t="s">
        <v>63</v>
      </c>
      <c r="U5" s="40" t="s">
        <v>64</v>
      </c>
      <c r="V5" s="41" t="s">
        <v>65</v>
      </c>
      <c r="W5" s="38" t="s">
        <v>66</v>
      </c>
      <c r="X5" s="39" t="s">
        <v>67</v>
      </c>
      <c r="Y5" s="40" t="s">
        <v>68</v>
      </c>
      <c r="Z5" s="41" t="s">
        <v>69</v>
      </c>
      <c r="AE5" s="3" t="s">
        <v>2</v>
      </c>
    </row>
    <row r="6" spans="2:31" x14ac:dyDescent="0.25">
      <c r="B6" s="6" t="s">
        <v>1</v>
      </c>
      <c r="C6" s="15">
        <v>0</v>
      </c>
      <c r="D6" s="7">
        <v>0</v>
      </c>
      <c r="E6" s="23">
        <v>0</v>
      </c>
      <c r="F6" s="23">
        <v>0</v>
      </c>
      <c r="G6" s="15">
        <v>0</v>
      </c>
      <c r="H6" s="7">
        <v>0</v>
      </c>
      <c r="I6" s="23">
        <v>0</v>
      </c>
      <c r="J6" s="23">
        <v>0</v>
      </c>
      <c r="K6" s="15">
        <v>0</v>
      </c>
      <c r="L6" s="7">
        <v>0</v>
      </c>
      <c r="M6" s="23">
        <v>0</v>
      </c>
      <c r="N6" s="23">
        <v>0</v>
      </c>
      <c r="O6" s="15">
        <v>0</v>
      </c>
      <c r="P6" s="7">
        <v>0</v>
      </c>
      <c r="Q6" s="23">
        <v>0</v>
      </c>
      <c r="R6" s="23">
        <v>0</v>
      </c>
      <c r="S6" s="15">
        <v>0</v>
      </c>
      <c r="T6" s="7">
        <v>0</v>
      </c>
      <c r="U6" s="23">
        <v>2.0000000000000001E-4</v>
      </c>
      <c r="V6" s="23">
        <v>0.13089999999999999</v>
      </c>
      <c r="W6" s="15">
        <v>-2.0000000000000001E-4</v>
      </c>
      <c r="X6" s="7">
        <v>4.53E-2</v>
      </c>
      <c r="Y6" s="23">
        <v>2.0000000000000001E-4</v>
      </c>
      <c r="Z6" s="24">
        <v>2.5100000000000001E-2</v>
      </c>
      <c r="AE6" s="3" t="s">
        <v>4</v>
      </c>
    </row>
    <row r="7" spans="2:31" ht="30" x14ac:dyDescent="0.25">
      <c r="B7" s="57" t="s">
        <v>78</v>
      </c>
      <c r="C7" s="15">
        <v>0</v>
      </c>
      <c r="D7" s="7">
        <v>0</v>
      </c>
      <c r="E7" s="23">
        <v>0</v>
      </c>
      <c r="F7" s="23">
        <v>0</v>
      </c>
      <c r="G7" s="15">
        <v>0</v>
      </c>
      <c r="H7" s="7">
        <v>0</v>
      </c>
      <c r="I7" s="23">
        <v>0</v>
      </c>
      <c r="J7" s="23">
        <v>0</v>
      </c>
      <c r="K7" s="15">
        <v>0</v>
      </c>
      <c r="L7" s="7">
        <v>0</v>
      </c>
      <c r="M7" s="23">
        <v>0</v>
      </c>
      <c r="N7" s="23">
        <v>0</v>
      </c>
      <c r="O7" s="15">
        <v>0</v>
      </c>
      <c r="P7" s="7">
        <v>0</v>
      </c>
      <c r="Q7" s="23">
        <v>0</v>
      </c>
      <c r="R7" s="23">
        <v>0</v>
      </c>
      <c r="S7" s="15">
        <v>0</v>
      </c>
      <c r="T7" s="7">
        <v>0</v>
      </c>
      <c r="U7" s="23">
        <v>0</v>
      </c>
      <c r="V7" s="23">
        <v>0</v>
      </c>
      <c r="W7" s="15">
        <v>0</v>
      </c>
      <c r="X7" s="7">
        <v>0</v>
      </c>
      <c r="Y7" s="23">
        <v>0</v>
      </c>
      <c r="Z7" s="24">
        <v>0</v>
      </c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>
        <v>0</v>
      </c>
      <c r="P8" s="7">
        <v>0</v>
      </c>
      <c r="Q8" s="23">
        <v>0</v>
      </c>
      <c r="R8" s="23">
        <v>0</v>
      </c>
      <c r="S8" s="15">
        <v>0</v>
      </c>
      <c r="T8" s="7">
        <v>0</v>
      </c>
      <c r="U8" s="23">
        <v>0</v>
      </c>
      <c r="V8" s="23">
        <v>0</v>
      </c>
      <c r="W8" s="15">
        <v>0</v>
      </c>
      <c r="X8" s="7">
        <v>0</v>
      </c>
      <c r="Y8" s="23">
        <v>0</v>
      </c>
      <c r="Z8" s="24">
        <v>0</v>
      </c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0</v>
      </c>
      <c r="K9" s="15">
        <v>0</v>
      </c>
      <c r="L9" s="7">
        <v>0</v>
      </c>
      <c r="M9" s="23">
        <v>0</v>
      </c>
      <c r="N9" s="23">
        <v>0</v>
      </c>
      <c r="O9" s="15">
        <v>0</v>
      </c>
      <c r="P9" s="7">
        <v>0</v>
      </c>
      <c r="Q9" s="23">
        <v>0</v>
      </c>
      <c r="R9" s="23">
        <v>0</v>
      </c>
      <c r="S9" s="15">
        <v>0</v>
      </c>
      <c r="T9" s="7">
        <v>0</v>
      </c>
      <c r="U9" s="23">
        <v>0</v>
      </c>
      <c r="V9" s="23">
        <v>0</v>
      </c>
      <c r="W9" s="15">
        <v>0</v>
      </c>
      <c r="X9" s="7">
        <v>0</v>
      </c>
      <c r="Y9" s="23">
        <v>0</v>
      </c>
      <c r="Z9" s="24">
        <v>0</v>
      </c>
      <c r="AE9" s="3" t="s">
        <v>10</v>
      </c>
    </row>
    <row r="10" spans="2:31" x14ac:dyDescent="0.25">
      <c r="B10" s="9" t="s">
        <v>9</v>
      </c>
      <c r="C10" s="15">
        <v>0</v>
      </c>
      <c r="D10" s="7">
        <v>0</v>
      </c>
      <c r="E10" s="23">
        <v>0</v>
      </c>
      <c r="F10" s="23">
        <v>0</v>
      </c>
      <c r="G10" s="15">
        <v>0</v>
      </c>
      <c r="H10" s="7">
        <v>0</v>
      </c>
      <c r="I10" s="23">
        <v>0</v>
      </c>
      <c r="J10" s="23">
        <v>0</v>
      </c>
      <c r="K10" s="15">
        <v>0</v>
      </c>
      <c r="L10" s="7">
        <v>0</v>
      </c>
      <c r="M10" s="23">
        <v>0</v>
      </c>
      <c r="N10" s="23">
        <v>0</v>
      </c>
      <c r="O10" s="15">
        <v>0</v>
      </c>
      <c r="P10" s="7">
        <v>0</v>
      </c>
      <c r="Q10" s="23">
        <v>0</v>
      </c>
      <c r="R10" s="23">
        <v>0</v>
      </c>
      <c r="S10" s="15">
        <v>0</v>
      </c>
      <c r="T10" s="7">
        <v>0</v>
      </c>
      <c r="U10" s="23">
        <v>0</v>
      </c>
      <c r="V10" s="23">
        <v>0</v>
      </c>
      <c r="W10" s="15">
        <v>0</v>
      </c>
      <c r="X10" s="7">
        <v>0</v>
      </c>
      <c r="Y10" s="23">
        <v>0</v>
      </c>
      <c r="Z10" s="24">
        <v>0</v>
      </c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>
        <v>0</v>
      </c>
      <c r="J11" s="23">
        <v>0</v>
      </c>
      <c r="K11" s="15">
        <v>0</v>
      </c>
      <c r="L11" s="7">
        <v>0</v>
      </c>
      <c r="M11" s="23">
        <v>0</v>
      </c>
      <c r="N11" s="23">
        <v>0</v>
      </c>
      <c r="O11" s="15">
        <v>0</v>
      </c>
      <c r="P11" s="7">
        <v>0</v>
      </c>
      <c r="Q11" s="23">
        <v>0</v>
      </c>
      <c r="R11" s="23">
        <v>0</v>
      </c>
      <c r="S11" s="15">
        <v>0</v>
      </c>
      <c r="T11" s="7">
        <v>0</v>
      </c>
      <c r="U11" s="23">
        <v>0</v>
      </c>
      <c r="V11" s="23">
        <v>0</v>
      </c>
      <c r="W11" s="15">
        <v>0</v>
      </c>
      <c r="X11" s="7">
        <v>0</v>
      </c>
      <c r="Y11" s="23">
        <v>0</v>
      </c>
      <c r="Z11" s="24">
        <v>0</v>
      </c>
      <c r="AE11" s="3" t="s">
        <v>14</v>
      </c>
    </row>
    <row r="12" spans="2:31" x14ac:dyDescent="0.25">
      <c r="B12" s="9" t="s">
        <v>13</v>
      </c>
      <c r="C12" s="15">
        <v>0</v>
      </c>
      <c r="D12" s="7">
        <v>0</v>
      </c>
      <c r="E12" s="23">
        <v>0</v>
      </c>
      <c r="F12" s="23">
        <v>0</v>
      </c>
      <c r="G12" s="15">
        <v>0</v>
      </c>
      <c r="H12" s="7">
        <v>0</v>
      </c>
      <c r="I12" s="23">
        <v>0</v>
      </c>
      <c r="J12" s="23">
        <v>0</v>
      </c>
      <c r="K12" s="15">
        <v>0</v>
      </c>
      <c r="L12" s="7">
        <v>0</v>
      </c>
      <c r="M12" s="23">
        <v>0</v>
      </c>
      <c r="N12" s="23">
        <v>0</v>
      </c>
      <c r="O12" s="15">
        <v>0</v>
      </c>
      <c r="P12" s="7">
        <v>0</v>
      </c>
      <c r="Q12" s="23">
        <v>0</v>
      </c>
      <c r="R12" s="23">
        <v>0</v>
      </c>
      <c r="S12" s="15">
        <v>0</v>
      </c>
      <c r="T12" s="7">
        <v>0</v>
      </c>
      <c r="U12" s="23">
        <v>0</v>
      </c>
      <c r="V12" s="23">
        <v>0</v>
      </c>
      <c r="W12" s="15">
        <v>0</v>
      </c>
      <c r="X12" s="7">
        <v>0</v>
      </c>
      <c r="Y12" s="23">
        <v>0</v>
      </c>
      <c r="Z12" s="24">
        <v>0</v>
      </c>
      <c r="AE12" s="3" t="s">
        <v>15</v>
      </c>
    </row>
    <row r="13" spans="2:31" x14ac:dyDescent="0.25">
      <c r="B13" s="46" t="s">
        <v>45</v>
      </c>
      <c r="C13" s="15">
        <v>0</v>
      </c>
      <c r="D13" s="47">
        <v>0</v>
      </c>
      <c r="E13" s="23">
        <v>0</v>
      </c>
      <c r="F13" s="23">
        <v>0</v>
      </c>
      <c r="G13" s="15">
        <v>0</v>
      </c>
      <c r="H13" s="7">
        <v>0</v>
      </c>
      <c r="I13" s="23">
        <v>0</v>
      </c>
      <c r="J13" s="23">
        <v>0</v>
      </c>
      <c r="K13" s="15">
        <v>0</v>
      </c>
      <c r="L13" s="7">
        <v>0</v>
      </c>
      <c r="M13" s="23">
        <v>0</v>
      </c>
      <c r="N13" s="23">
        <v>0</v>
      </c>
      <c r="O13" s="15">
        <v>0</v>
      </c>
      <c r="P13" s="7">
        <v>0</v>
      </c>
      <c r="Q13" s="23">
        <v>0</v>
      </c>
      <c r="R13" s="23">
        <v>0</v>
      </c>
      <c r="S13" s="15">
        <v>0</v>
      </c>
      <c r="T13" s="7">
        <v>0</v>
      </c>
      <c r="U13" s="23">
        <v>-3.2000000000000001E-2</v>
      </c>
      <c r="V13" s="23">
        <v>0.86909999999999998</v>
      </c>
      <c r="W13" s="15">
        <v>6.0000000000000001E-3</v>
      </c>
      <c r="X13" s="7">
        <v>0.95469999999999999</v>
      </c>
      <c r="Y13" s="48">
        <v>-1.47E-2</v>
      </c>
      <c r="Z13" s="49">
        <v>0.97489999999999999</v>
      </c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>
        <v>0</v>
      </c>
      <c r="J14" s="23">
        <v>0</v>
      </c>
      <c r="K14" s="15">
        <v>0</v>
      </c>
      <c r="L14" s="7">
        <v>0</v>
      </c>
      <c r="M14" s="23">
        <v>0</v>
      </c>
      <c r="N14" s="23">
        <v>0</v>
      </c>
      <c r="O14" s="15">
        <v>0</v>
      </c>
      <c r="P14" s="7">
        <v>0</v>
      </c>
      <c r="Q14" s="23">
        <v>0</v>
      </c>
      <c r="R14" s="23">
        <v>0</v>
      </c>
      <c r="S14" s="15">
        <v>0</v>
      </c>
      <c r="T14" s="7">
        <v>0</v>
      </c>
      <c r="U14" s="23">
        <v>0</v>
      </c>
      <c r="V14" s="23">
        <v>0</v>
      </c>
      <c r="W14" s="15">
        <v>0</v>
      </c>
      <c r="X14" s="7">
        <v>0</v>
      </c>
      <c r="Y14" s="23">
        <v>0</v>
      </c>
      <c r="Z14" s="24">
        <v>0</v>
      </c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>
        <v>0</v>
      </c>
      <c r="J15" s="23">
        <v>0</v>
      </c>
      <c r="K15" s="15">
        <v>0</v>
      </c>
      <c r="L15" s="7">
        <v>0</v>
      </c>
      <c r="M15" s="23">
        <v>0</v>
      </c>
      <c r="N15" s="23">
        <v>0</v>
      </c>
      <c r="O15" s="15">
        <v>0</v>
      </c>
      <c r="P15" s="7">
        <v>0</v>
      </c>
      <c r="Q15" s="23">
        <v>0</v>
      </c>
      <c r="R15" s="23">
        <v>0</v>
      </c>
      <c r="S15" s="15">
        <v>0</v>
      </c>
      <c r="T15" s="7">
        <v>0</v>
      </c>
      <c r="U15" s="23">
        <v>0</v>
      </c>
      <c r="V15" s="23">
        <v>0</v>
      </c>
      <c r="W15" s="15">
        <v>0</v>
      </c>
      <c r="X15" s="7">
        <v>0</v>
      </c>
      <c r="Y15" s="23">
        <v>0</v>
      </c>
      <c r="Z15" s="24">
        <v>0</v>
      </c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>
        <v>0</v>
      </c>
      <c r="J16" s="23">
        <v>0</v>
      </c>
      <c r="K16" s="15">
        <v>0</v>
      </c>
      <c r="L16" s="7">
        <v>0</v>
      </c>
      <c r="M16" s="23">
        <v>0</v>
      </c>
      <c r="N16" s="23">
        <v>0</v>
      </c>
      <c r="O16" s="15">
        <v>0</v>
      </c>
      <c r="P16" s="7">
        <v>0</v>
      </c>
      <c r="Q16" s="23">
        <v>0</v>
      </c>
      <c r="R16" s="23">
        <v>0</v>
      </c>
      <c r="S16" s="15">
        <v>0</v>
      </c>
      <c r="T16" s="7">
        <v>0</v>
      </c>
      <c r="U16" s="23">
        <v>0</v>
      </c>
      <c r="V16" s="23">
        <v>0</v>
      </c>
      <c r="W16" s="15">
        <v>0</v>
      </c>
      <c r="X16" s="7">
        <v>0</v>
      </c>
      <c r="Y16" s="23">
        <v>0</v>
      </c>
      <c r="Z16" s="24">
        <v>0</v>
      </c>
      <c r="AE16" s="3"/>
    </row>
    <row r="17" spans="2:31" x14ac:dyDescent="0.25">
      <c r="B17" s="9" t="s">
        <v>21</v>
      </c>
      <c r="C17" s="15">
        <v>0</v>
      </c>
      <c r="D17" s="7">
        <v>0</v>
      </c>
      <c r="E17" s="23">
        <v>0</v>
      </c>
      <c r="F17" s="23">
        <v>0</v>
      </c>
      <c r="G17" s="15">
        <v>0</v>
      </c>
      <c r="H17" s="7">
        <v>0</v>
      </c>
      <c r="I17" s="23">
        <v>0</v>
      </c>
      <c r="J17" s="23">
        <v>0</v>
      </c>
      <c r="K17" s="15">
        <v>0</v>
      </c>
      <c r="L17" s="7">
        <v>0</v>
      </c>
      <c r="M17" s="23">
        <v>0</v>
      </c>
      <c r="N17" s="23">
        <v>0</v>
      </c>
      <c r="O17" s="15">
        <v>0</v>
      </c>
      <c r="P17" s="7">
        <v>0</v>
      </c>
      <c r="Q17" s="23">
        <v>0</v>
      </c>
      <c r="R17" s="23">
        <v>0</v>
      </c>
      <c r="S17" s="15">
        <v>0</v>
      </c>
      <c r="T17" s="7">
        <v>0</v>
      </c>
      <c r="U17" s="23">
        <v>0</v>
      </c>
      <c r="V17" s="23">
        <v>0</v>
      </c>
      <c r="W17" s="15">
        <v>0</v>
      </c>
      <c r="X17" s="7">
        <v>0</v>
      </c>
      <c r="Y17" s="23">
        <v>0</v>
      </c>
      <c r="Z17" s="24">
        <v>0</v>
      </c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>
        <v>0</v>
      </c>
      <c r="P18" s="7">
        <v>0</v>
      </c>
      <c r="Q18" s="23">
        <v>0</v>
      </c>
      <c r="R18" s="23">
        <v>0</v>
      </c>
      <c r="S18" s="15">
        <v>0</v>
      </c>
      <c r="T18" s="7">
        <v>0</v>
      </c>
      <c r="U18" s="23">
        <v>0</v>
      </c>
      <c r="V18" s="23">
        <v>0</v>
      </c>
      <c r="W18" s="15">
        <v>0</v>
      </c>
      <c r="X18" s="7">
        <v>0</v>
      </c>
      <c r="Y18" s="23">
        <v>0</v>
      </c>
      <c r="Z18" s="24">
        <v>0</v>
      </c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>
        <v>0</v>
      </c>
      <c r="J19" s="23">
        <v>0</v>
      </c>
      <c r="K19" s="15">
        <v>0</v>
      </c>
      <c r="L19" s="7">
        <v>0</v>
      </c>
      <c r="M19" s="23">
        <v>0</v>
      </c>
      <c r="N19" s="23">
        <v>0</v>
      </c>
      <c r="O19" s="15">
        <v>0</v>
      </c>
      <c r="P19" s="7">
        <v>0</v>
      </c>
      <c r="Q19" s="23">
        <v>0</v>
      </c>
      <c r="R19" s="23">
        <v>0</v>
      </c>
      <c r="S19" s="15">
        <v>0</v>
      </c>
      <c r="T19" s="7">
        <v>0</v>
      </c>
      <c r="U19" s="23">
        <v>0</v>
      </c>
      <c r="V19" s="23">
        <v>0</v>
      </c>
      <c r="W19" s="15">
        <v>0</v>
      </c>
      <c r="X19" s="7">
        <v>0</v>
      </c>
      <c r="Y19" s="23">
        <v>0</v>
      </c>
      <c r="Z19" s="24">
        <v>0</v>
      </c>
    </row>
    <row r="20" spans="2:31" x14ac:dyDescent="0.25">
      <c r="B20" s="9" t="s">
        <v>24</v>
      </c>
      <c r="C20" s="15">
        <v>0</v>
      </c>
      <c r="D20" s="7">
        <v>0</v>
      </c>
      <c r="E20" s="23">
        <v>0</v>
      </c>
      <c r="F20" s="23">
        <v>0</v>
      </c>
      <c r="G20" s="15">
        <v>0</v>
      </c>
      <c r="H20" s="7">
        <v>0</v>
      </c>
      <c r="I20" s="23">
        <v>0</v>
      </c>
      <c r="J20" s="23">
        <v>0</v>
      </c>
      <c r="K20" s="15">
        <v>0</v>
      </c>
      <c r="L20" s="7">
        <v>0</v>
      </c>
      <c r="M20" s="23">
        <v>0</v>
      </c>
      <c r="N20" s="23">
        <v>0</v>
      </c>
      <c r="O20" s="15">
        <v>0</v>
      </c>
      <c r="P20" s="7">
        <v>0</v>
      </c>
      <c r="Q20" s="23">
        <v>0</v>
      </c>
      <c r="R20" s="23">
        <v>0</v>
      </c>
      <c r="S20" s="15">
        <v>0</v>
      </c>
      <c r="T20" s="7">
        <v>0</v>
      </c>
      <c r="U20" s="23">
        <v>0</v>
      </c>
      <c r="V20" s="23">
        <v>0</v>
      </c>
      <c r="W20" s="15">
        <v>0</v>
      </c>
      <c r="X20" s="7">
        <v>0</v>
      </c>
      <c r="Y20" s="23">
        <v>0</v>
      </c>
      <c r="Z20" s="24">
        <v>0</v>
      </c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>
        <v>0</v>
      </c>
      <c r="R21" s="23">
        <v>0</v>
      </c>
      <c r="S21" s="15">
        <v>0</v>
      </c>
      <c r="T21" s="7">
        <v>0</v>
      </c>
      <c r="U21" s="23">
        <v>0</v>
      </c>
      <c r="V21" s="23">
        <v>0</v>
      </c>
      <c r="W21" s="15">
        <v>0</v>
      </c>
      <c r="X21" s="7">
        <v>0</v>
      </c>
      <c r="Y21" s="23">
        <v>0</v>
      </c>
      <c r="Z21" s="24">
        <v>0</v>
      </c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>
        <v>0</v>
      </c>
      <c r="R22" s="23">
        <v>0</v>
      </c>
      <c r="S22" s="15">
        <v>0</v>
      </c>
      <c r="T22" s="7">
        <v>0</v>
      </c>
      <c r="U22" s="23">
        <v>0</v>
      </c>
      <c r="V22" s="23">
        <v>0</v>
      </c>
      <c r="W22" s="15">
        <v>0</v>
      </c>
      <c r="X22" s="7">
        <v>0</v>
      </c>
      <c r="Y22" s="23">
        <v>0</v>
      </c>
      <c r="Z22" s="24">
        <v>0</v>
      </c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>
        <v>0</v>
      </c>
      <c r="R23" s="23">
        <v>0</v>
      </c>
      <c r="S23" s="15">
        <v>0</v>
      </c>
      <c r="T23" s="7">
        <v>0</v>
      </c>
      <c r="U23" s="23">
        <v>0</v>
      </c>
      <c r="V23" s="23">
        <v>0</v>
      </c>
      <c r="W23" s="15">
        <v>0</v>
      </c>
      <c r="X23" s="7">
        <v>0</v>
      </c>
      <c r="Y23" s="23">
        <v>0</v>
      </c>
      <c r="Z23" s="24">
        <v>0</v>
      </c>
    </row>
    <row r="24" spans="2:31" x14ac:dyDescent="0.25">
      <c r="B24" s="9" t="s">
        <v>28</v>
      </c>
      <c r="C24" s="15">
        <v>0</v>
      </c>
      <c r="D24" s="7">
        <v>0</v>
      </c>
      <c r="E24" s="23">
        <v>0</v>
      </c>
      <c r="F24" s="23">
        <v>0</v>
      </c>
      <c r="G24" s="15">
        <v>0</v>
      </c>
      <c r="H24" s="7">
        <v>0</v>
      </c>
      <c r="I24" s="23">
        <v>0</v>
      </c>
      <c r="J24" s="23">
        <v>0</v>
      </c>
      <c r="K24" s="15">
        <v>0</v>
      </c>
      <c r="L24" s="7">
        <v>0</v>
      </c>
      <c r="M24" s="23">
        <v>0</v>
      </c>
      <c r="N24" s="23">
        <v>0</v>
      </c>
      <c r="O24" s="15">
        <v>0</v>
      </c>
      <c r="P24" s="7">
        <v>0</v>
      </c>
      <c r="Q24" s="23">
        <v>0</v>
      </c>
      <c r="R24" s="23">
        <v>0</v>
      </c>
      <c r="S24" s="15">
        <v>0</v>
      </c>
      <c r="T24" s="7">
        <v>0</v>
      </c>
      <c r="U24" s="23">
        <v>0</v>
      </c>
      <c r="V24" s="23">
        <v>0</v>
      </c>
      <c r="W24" s="15">
        <v>1.41E-2</v>
      </c>
      <c r="X24" s="7">
        <v>0</v>
      </c>
      <c r="Y24" s="23">
        <v>0</v>
      </c>
      <c r="Z24" s="24">
        <v>0</v>
      </c>
    </row>
    <row r="25" spans="2:31" x14ac:dyDescent="0.25">
      <c r="B25" s="10" t="s">
        <v>29</v>
      </c>
      <c r="C25" s="11">
        <f t="shared" ref="C25:H25" si="0">SUBTOTAL(109,C6:C24)</f>
        <v>0</v>
      </c>
      <c r="D25" s="12">
        <f t="shared" si="0"/>
        <v>0</v>
      </c>
      <c r="E25" s="25">
        <f t="shared" si="0"/>
        <v>0</v>
      </c>
      <c r="F25" s="52">
        <f t="shared" si="0"/>
        <v>0</v>
      </c>
      <c r="G25" s="11">
        <f t="shared" si="0"/>
        <v>0</v>
      </c>
      <c r="H25" s="12">
        <f t="shared" si="0"/>
        <v>0</v>
      </c>
      <c r="I25" s="25">
        <f t="shared" ref="I25:N25" si="1">SUBTOTAL(109,I6:I24)</f>
        <v>0</v>
      </c>
      <c r="J25" s="26">
        <f t="shared" si="1"/>
        <v>0</v>
      </c>
      <c r="K25" s="11">
        <f t="shared" si="1"/>
        <v>0</v>
      </c>
      <c r="L25" s="12">
        <f t="shared" si="1"/>
        <v>0</v>
      </c>
      <c r="M25" s="25">
        <f t="shared" si="1"/>
        <v>0</v>
      </c>
      <c r="N25" s="26">
        <f t="shared" si="1"/>
        <v>0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-3.1800000000000002E-2</v>
      </c>
      <c r="V25" s="26">
        <f t="shared" si="3"/>
        <v>1</v>
      </c>
      <c r="W25" s="11">
        <f t="shared" si="3"/>
        <v>1.9900000000000001E-2</v>
      </c>
      <c r="X25" s="12">
        <f t="shared" si="3"/>
        <v>1</v>
      </c>
      <c r="Y25" s="25">
        <f t="shared" si="3"/>
        <v>-1.4499999999999999E-2</v>
      </c>
      <c r="Z25" s="26">
        <f t="shared" si="3"/>
        <v>1</v>
      </c>
    </row>
    <row r="26" spans="2:31" x14ac:dyDescent="0.25">
      <c r="B26" s="31" t="s">
        <v>35</v>
      </c>
      <c r="C26" s="51">
        <v>0</v>
      </c>
      <c r="D26" s="20"/>
      <c r="E26" s="53">
        <v>0</v>
      </c>
      <c r="F26" s="20"/>
      <c r="G26" s="51">
        <v>0</v>
      </c>
      <c r="H26" s="20"/>
      <c r="I26" s="53">
        <v>0</v>
      </c>
      <c r="J26" s="20"/>
      <c r="K26" s="51">
        <v>0</v>
      </c>
      <c r="L26" s="20"/>
      <c r="M26" s="53">
        <v>0</v>
      </c>
      <c r="N26" s="20"/>
      <c r="O26" s="51">
        <v>0</v>
      </c>
      <c r="P26" s="20"/>
      <c r="Q26" s="53">
        <v>0</v>
      </c>
      <c r="R26" s="20"/>
      <c r="S26" s="51">
        <v>0</v>
      </c>
      <c r="T26" s="20"/>
      <c r="U26" s="53">
        <v>-3.9</v>
      </c>
      <c r="V26" s="20"/>
      <c r="W26" s="51">
        <v>-17.79</v>
      </c>
      <c r="X26" s="20"/>
      <c r="Y26" s="53">
        <v>-79.599999999999994</v>
      </c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0</v>
      </c>
      <c r="D28" s="16">
        <v>0</v>
      </c>
      <c r="E28" s="27">
        <v>0</v>
      </c>
      <c r="F28" s="28">
        <v>0</v>
      </c>
      <c r="G28" s="15">
        <v>0</v>
      </c>
      <c r="H28" s="16">
        <v>0</v>
      </c>
      <c r="I28" s="27">
        <v>0</v>
      </c>
      <c r="J28" s="28">
        <v>0</v>
      </c>
      <c r="K28" s="15">
        <v>0</v>
      </c>
      <c r="L28" s="16">
        <v>0</v>
      </c>
      <c r="M28" s="27">
        <v>0</v>
      </c>
      <c r="N28" s="28">
        <v>0</v>
      </c>
      <c r="O28" s="15">
        <v>0</v>
      </c>
      <c r="P28" s="16">
        <v>0</v>
      </c>
      <c r="Q28" s="27">
        <v>0</v>
      </c>
      <c r="R28" s="28">
        <v>0</v>
      </c>
      <c r="S28" s="15">
        <v>0</v>
      </c>
      <c r="T28" s="16">
        <v>0</v>
      </c>
      <c r="U28" s="27">
        <v>-3.1800000000000002E-2</v>
      </c>
      <c r="V28" s="28">
        <v>1</v>
      </c>
      <c r="W28" s="15">
        <v>1.9900000000000001E-2</v>
      </c>
      <c r="X28" s="16">
        <v>1</v>
      </c>
      <c r="Y28" s="27">
        <v>-1.4500000000000001E-2</v>
      </c>
      <c r="Z28" s="28">
        <v>1</v>
      </c>
    </row>
    <row r="29" spans="2:31" x14ac:dyDescent="0.25">
      <c r="B29" s="9" t="s">
        <v>31</v>
      </c>
      <c r="C29" s="7">
        <v>0</v>
      </c>
      <c r="D29" s="8">
        <v>0</v>
      </c>
      <c r="E29" s="23">
        <v>0</v>
      </c>
      <c r="F29" s="24">
        <v>0</v>
      </c>
      <c r="G29" s="7">
        <v>0</v>
      </c>
      <c r="H29" s="8">
        <v>0</v>
      </c>
      <c r="I29" s="23">
        <v>0</v>
      </c>
      <c r="J29" s="24">
        <v>0</v>
      </c>
      <c r="K29" s="7">
        <v>0</v>
      </c>
      <c r="L29" s="8">
        <v>0</v>
      </c>
      <c r="M29" s="23">
        <v>0</v>
      </c>
      <c r="N29" s="24">
        <v>0</v>
      </c>
      <c r="O29" s="7">
        <v>0</v>
      </c>
      <c r="P29" s="8">
        <v>0</v>
      </c>
      <c r="Q29" s="23">
        <v>0</v>
      </c>
      <c r="R29" s="24">
        <v>0</v>
      </c>
      <c r="S29" s="7">
        <v>0</v>
      </c>
      <c r="T29" s="8">
        <v>0</v>
      </c>
      <c r="U29" s="23">
        <v>0</v>
      </c>
      <c r="V29" s="24">
        <v>0</v>
      </c>
      <c r="W29" s="7">
        <v>0</v>
      </c>
      <c r="X29" s="8">
        <v>0</v>
      </c>
      <c r="Y29" s="23">
        <v>0</v>
      </c>
      <c r="Z29" s="24">
        <v>0</v>
      </c>
    </row>
    <row r="30" spans="2:31" x14ac:dyDescent="0.25">
      <c r="B30" s="10" t="s">
        <v>29</v>
      </c>
      <c r="C30" s="11">
        <f t="shared" ref="C30:F30" si="4">C28+C29</f>
        <v>0</v>
      </c>
      <c r="D30" s="12">
        <f t="shared" si="4"/>
        <v>0</v>
      </c>
      <c r="E30" s="25">
        <f t="shared" si="4"/>
        <v>0</v>
      </c>
      <c r="F30" s="26">
        <f t="shared" si="4"/>
        <v>0</v>
      </c>
      <c r="G30" s="11">
        <f>G28+G29</f>
        <v>0</v>
      </c>
      <c r="H30" s="12">
        <f>H28+H29</f>
        <v>0</v>
      </c>
      <c r="I30" s="25">
        <f t="shared" ref="I30:N30" si="5">I28+I29</f>
        <v>0</v>
      </c>
      <c r="J30" s="26">
        <f t="shared" si="5"/>
        <v>0</v>
      </c>
      <c r="K30" s="11">
        <f t="shared" si="5"/>
        <v>0</v>
      </c>
      <c r="L30" s="12">
        <f t="shared" si="5"/>
        <v>0</v>
      </c>
      <c r="M30" s="25">
        <f t="shared" si="5"/>
        <v>0</v>
      </c>
      <c r="N30" s="26">
        <f t="shared" si="5"/>
        <v>0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-3.1800000000000002E-2</v>
      </c>
      <c r="V30" s="26">
        <f t="shared" si="7"/>
        <v>1</v>
      </c>
      <c r="W30" s="11">
        <f t="shared" si="7"/>
        <v>1.9900000000000001E-2</v>
      </c>
      <c r="X30" s="12">
        <f t="shared" si="7"/>
        <v>1</v>
      </c>
      <c r="Y30" s="25">
        <f t="shared" si="7"/>
        <v>-1.4500000000000001E-2</v>
      </c>
      <c r="Z30" s="26">
        <f t="shared" si="7"/>
        <v>1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0</v>
      </c>
      <c r="D32" s="16">
        <v>0</v>
      </c>
      <c r="E32" s="27">
        <v>0</v>
      </c>
      <c r="F32" s="28">
        <v>0</v>
      </c>
      <c r="G32" s="15">
        <v>0</v>
      </c>
      <c r="H32" s="16">
        <v>0</v>
      </c>
      <c r="I32" s="27">
        <v>0</v>
      </c>
      <c r="J32" s="28">
        <v>0</v>
      </c>
      <c r="K32" s="15">
        <v>0</v>
      </c>
      <c r="L32" s="16">
        <v>0</v>
      </c>
      <c r="M32" s="27">
        <v>0</v>
      </c>
      <c r="N32" s="28">
        <v>0</v>
      </c>
      <c r="O32" s="15">
        <v>0</v>
      </c>
      <c r="P32" s="16">
        <v>0</v>
      </c>
      <c r="Q32" s="27">
        <v>0</v>
      </c>
      <c r="R32" s="28">
        <v>0</v>
      </c>
      <c r="S32" s="15">
        <v>0</v>
      </c>
      <c r="T32" s="16">
        <v>0</v>
      </c>
      <c r="U32" s="27">
        <v>-3.1800000000000002E-2</v>
      </c>
      <c r="V32" s="28">
        <v>1</v>
      </c>
      <c r="W32" s="15">
        <v>5.7999999999999996E-3</v>
      </c>
      <c r="X32" s="16">
        <v>1</v>
      </c>
      <c r="Y32" s="27">
        <v>-1.4500000000000001E-2</v>
      </c>
      <c r="Z32" s="28">
        <v>1</v>
      </c>
    </row>
    <row r="33" spans="2:26" x14ac:dyDescent="0.25">
      <c r="B33" s="9" t="s">
        <v>33</v>
      </c>
      <c r="C33" s="7">
        <v>0</v>
      </c>
      <c r="D33" s="8">
        <v>0</v>
      </c>
      <c r="E33" s="23">
        <v>0</v>
      </c>
      <c r="F33" s="24">
        <v>0</v>
      </c>
      <c r="G33" s="7">
        <v>0</v>
      </c>
      <c r="H33" s="8">
        <v>0</v>
      </c>
      <c r="I33" s="23">
        <v>0</v>
      </c>
      <c r="J33" s="24">
        <v>0</v>
      </c>
      <c r="K33" s="7">
        <v>0</v>
      </c>
      <c r="L33" s="8">
        <v>0</v>
      </c>
      <c r="M33" s="23">
        <v>0</v>
      </c>
      <c r="N33" s="24">
        <v>0</v>
      </c>
      <c r="O33" s="7">
        <v>0</v>
      </c>
      <c r="P33" s="8">
        <v>0</v>
      </c>
      <c r="Q33" s="23">
        <v>0</v>
      </c>
      <c r="R33" s="24">
        <v>0</v>
      </c>
      <c r="S33" s="7">
        <v>0</v>
      </c>
      <c r="T33" s="8">
        <v>0</v>
      </c>
      <c r="U33" s="23">
        <v>0</v>
      </c>
      <c r="V33" s="24">
        <v>0</v>
      </c>
      <c r="W33" s="7">
        <v>1.41E-2</v>
      </c>
      <c r="X33" s="8">
        <v>0</v>
      </c>
      <c r="Y33" s="23">
        <v>0</v>
      </c>
      <c r="Z33" s="24">
        <v>0</v>
      </c>
    </row>
    <row r="34" spans="2:26" x14ac:dyDescent="0.25">
      <c r="B34" s="32" t="s">
        <v>29</v>
      </c>
      <c r="C34" s="33">
        <f t="shared" ref="C34:H34" si="8">C32+C33</f>
        <v>0</v>
      </c>
      <c r="D34" s="34">
        <f t="shared" si="8"/>
        <v>0</v>
      </c>
      <c r="E34" s="35">
        <f>E32+E33</f>
        <v>0</v>
      </c>
      <c r="F34" s="36">
        <f t="shared" si="8"/>
        <v>0</v>
      </c>
      <c r="G34" s="33">
        <f t="shared" si="8"/>
        <v>0</v>
      </c>
      <c r="H34" s="34">
        <f t="shared" si="8"/>
        <v>0</v>
      </c>
      <c r="I34" s="35">
        <f t="shared" ref="I34:N34" si="9">I32+I33</f>
        <v>0</v>
      </c>
      <c r="J34" s="36">
        <f t="shared" si="9"/>
        <v>0</v>
      </c>
      <c r="K34" s="33">
        <f t="shared" si="9"/>
        <v>0</v>
      </c>
      <c r="L34" s="34">
        <f t="shared" si="9"/>
        <v>0</v>
      </c>
      <c r="M34" s="35">
        <f t="shared" si="9"/>
        <v>0</v>
      </c>
      <c r="N34" s="36">
        <f t="shared" si="9"/>
        <v>0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-3.1800000000000002E-2</v>
      </c>
      <c r="V34" s="36">
        <f t="shared" si="11"/>
        <v>1</v>
      </c>
      <c r="W34" s="33">
        <f t="shared" si="11"/>
        <v>1.9900000000000001E-2</v>
      </c>
      <c r="X34" s="34">
        <f t="shared" si="11"/>
        <v>1</v>
      </c>
      <c r="Y34" s="35">
        <f t="shared" si="11"/>
        <v>-1.4500000000000001E-2</v>
      </c>
      <c r="Z34" s="36">
        <f t="shared" si="11"/>
        <v>1</v>
      </c>
    </row>
    <row r="35" spans="2:26" x14ac:dyDescent="0.25">
      <c r="C35" s="29"/>
      <c r="D35" s="29"/>
      <c r="E35" s="58"/>
      <c r="F35" s="58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70</v>
      </c>
      <c r="D36" s="5" t="s">
        <v>71</v>
      </c>
      <c r="E36" s="21" t="s">
        <v>72</v>
      </c>
      <c r="F36" s="22" t="s">
        <v>73</v>
      </c>
      <c r="G36" s="4" t="s">
        <v>74</v>
      </c>
      <c r="H36" s="5" t="s">
        <v>75</v>
      </c>
      <c r="I36" s="21" t="s">
        <v>76</v>
      </c>
      <c r="J36" s="21" t="s">
        <v>77</v>
      </c>
    </row>
    <row r="37" spans="2:26" x14ac:dyDescent="0.25">
      <c r="B37" s="6" t="s">
        <v>1</v>
      </c>
      <c r="C37" s="7">
        <v>0</v>
      </c>
      <c r="D37" s="7">
        <v>0</v>
      </c>
      <c r="E37" s="23">
        <v>0</v>
      </c>
      <c r="F37" s="23">
        <v>0</v>
      </c>
      <c r="G37" s="7">
        <v>0</v>
      </c>
      <c r="H37" s="7">
        <v>0</v>
      </c>
      <c r="I37" s="23">
        <v>2.0100000000000001E-4</v>
      </c>
      <c r="J37" s="23">
        <v>3.0436000000000001E-2</v>
      </c>
    </row>
    <row r="38" spans="2:26" x14ac:dyDescent="0.25">
      <c r="B38" s="9" t="s">
        <v>3</v>
      </c>
      <c r="C38" s="7">
        <v>0</v>
      </c>
      <c r="D38" s="7">
        <v>0</v>
      </c>
      <c r="E38" s="23">
        <v>0</v>
      </c>
      <c r="F38" s="23">
        <v>0</v>
      </c>
      <c r="G38" s="7">
        <v>0</v>
      </c>
      <c r="H38" s="7">
        <v>0</v>
      </c>
      <c r="I38" s="23">
        <v>0</v>
      </c>
      <c r="J38" s="23">
        <v>0</v>
      </c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7">
        <v>0</v>
      </c>
      <c r="I39" s="23">
        <v>0</v>
      </c>
      <c r="J39" s="23">
        <v>0</v>
      </c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7">
        <v>0</v>
      </c>
      <c r="I40" s="23">
        <v>0</v>
      </c>
      <c r="J40" s="23">
        <v>0</v>
      </c>
    </row>
    <row r="41" spans="2:26" x14ac:dyDescent="0.25">
      <c r="B41" s="9" t="s">
        <v>9</v>
      </c>
      <c r="C41" s="7">
        <v>0</v>
      </c>
      <c r="D41" s="7">
        <v>0</v>
      </c>
      <c r="E41" s="23">
        <v>0</v>
      </c>
      <c r="F41" s="23">
        <v>0</v>
      </c>
      <c r="G41" s="7">
        <v>0</v>
      </c>
      <c r="H41" s="7">
        <v>0</v>
      </c>
      <c r="I41" s="23">
        <v>0</v>
      </c>
      <c r="J41" s="23">
        <v>0</v>
      </c>
    </row>
    <row r="42" spans="2:26" x14ac:dyDescent="0.25">
      <c r="B42" s="9" t="s">
        <v>11</v>
      </c>
      <c r="C42" s="7">
        <v>0</v>
      </c>
      <c r="D42" s="7">
        <v>0</v>
      </c>
      <c r="E42" s="23">
        <v>1.5E-5</v>
      </c>
      <c r="F42" s="23">
        <v>0</v>
      </c>
      <c r="G42" s="7">
        <v>2.0000000000000002E-5</v>
      </c>
      <c r="H42" s="7">
        <v>0</v>
      </c>
      <c r="I42" s="23">
        <v>0</v>
      </c>
      <c r="J42" s="23">
        <v>0</v>
      </c>
    </row>
    <row r="43" spans="2:26" x14ac:dyDescent="0.25">
      <c r="B43" s="9" t="s">
        <v>13</v>
      </c>
      <c r="C43" s="7">
        <v>0</v>
      </c>
      <c r="D43" s="7">
        <v>0</v>
      </c>
      <c r="E43" s="23">
        <v>0</v>
      </c>
      <c r="F43" s="23">
        <v>0</v>
      </c>
      <c r="G43" s="7">
        <v>0</v>
      </c>
      <c r="H43" s="7">
        <v>0</v>
      </c>
      <c r="I43" s="23">
        <v>0</v>
      </c>
      <c r="J43" s="23">
        <v>0</v>
      </c>
    </row>
    <row r="44" spans="2:26" x14ac:dyDescent="0.25">
      <c r="B44" s="46" t="s">
        <v>45</v>
      </c>
      <c r="C44" s="7">
        <v>0</v>
      </c>
      <c r="D44" s="7">
        <v>0</v>
      </c>
      <c r="E44" s="23">
        <v>0</v>
      </c>
      <c r="F44" s="23">
        <v>0</v>
      </c>
      <c r="G44" s="7">
        <v>0</v>
      </c>
      <c r="H44" s="7">
        <v>0</v>
      </c>
      <c r="I44" s="23">
        <v>-4.0545999999999999E-2</v>
      </c>
      <c r="J44" s="23">
        <v>0.96956399999999998</v>
      </c>
    </row>
    <row r="45" spans="2:26" x14ac:dyDescent="0.25">
      <c r="B45" s="9" t="s">
        <v>16</v>
      </c>
      <c r="C45" s="7">
        <v>-1.5999999999999999E-5</v>
      </c>
      <c r="D45" s="7">
        <v>0</v>
      </c>
      <c r="E45" s="23">
        <v>-3.9999999999999998E-6</v>
      </c>
      <c r="F45" s="23">
        <v>0</v>
      </c>
      <c r="G45" s="7">
        <v>0</v>
      </c>
      <c r="H45" s="7">
        <v>0</v>
      </c>
      <c r="I45" s="23">
        <v>0</v>
      </c>
      <c r="J45" s="23">
        <v>0</v>
      </c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7">
        <v>0</v>
      </c>
      <c r="I46" s="23">
        <v>0</v>
      </c>
      <c r="J46" s="23">
        <v>0</v>
      </c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7">
        <v>0</v>
      </c>
      <c r="I47" s="23">
        <v>0</v>
      </c>
      <c r="J47" s="23">
        <v>0</v>
      </c>
    </row>
    <row r="48" spans="2:26" x14ac:dyDescent="0.25">
      <c r="B48" s="9" t="s">
        <v>21</v>
      </c>
      <c r="C48" s="7">
        <v>0</v>
      </c>
      <c r="D48" s="7">
        <v>0</v>
      </c>
      <c r="E48" s="23">
        <v>0</v>
      </c>
      <c r="F48" s="23">
        <v>0</v>
      </c>
      <c r="G48" s="7">
        <v>0</v>
      </c>
      <c r="H48" s="7">
        <v>4.1999999999999998E-5</v>
      </c>
      <c r="I48" s="23">
        <v>0</v>
      </c>
      <c r="J48" s="23">
        <v>0</v>
      </c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0</v>
      </c>
      <c r="H49" s="7">
        <v>0</v>
      </c>
      <c r="I49" s="23">
        <v>0</v>
      </c>
      <c r="J49" s="23">
        <v>0</v>
      </c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0</v>
      </c>
      <c r="H50" s="7">
        <v>0</v>
      </c>
      <c r="I50" s="23">
        <v>0</v>
      </c>
      <c r="J50" s="23">
        <v>0</v>
      </c>
    </row>
    <row r="51" spans="2:10" x14ac:dyDescent="0.25">
      <c r="B51" s="9" t="s">
        <v>24</v>
      </c>
      <c r="C51" s="7">
        <v>0</v>
      </c>
      <c r="D51" s="7">
        <v>0</v>
      </c>
      <c r="E51" s="23">
        <v>0</v>
      </c>
      <c r="F51" s="23">
        <v>0</v>
      </c>
      <c r="G51" s="7">
        <v>0</v>
      </c>
      <c r="H51" s="7">
        <v>0</v>
      </c>
      <c r="I51" s="23">
        <v>0</v>
      </c>
      <c r="J51" s="23">
        <v>0</v>
      </c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>
        <v>0</v>
      </c>
      <c r="J52" s="23">
        <v>0</v>
      </c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>
        <v>0</v>
      </c>
      <c r="J53" s="23">
        <v>0</v>
      </c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>
        <v>0</v>
      </c>
      <c r="J54" s="23">
        <v>0</v>
      </c>
    </row>
    <row r="55" spans="2:10" x14ac:dyDescent="0.25">
      <c r="B55" s="9" t="s">
        <v>28</v>
      </c>
      <c r="C55" s="7">
        <v>0</v>
      </c>
      <c r="D55" s="7">
        <v>0</v>
      </c>
      <c r="E55" s="23">
        <v>0</v>
      </c>
      <c r="F55" s="23">
        <v>0</v>
      </c>
      <c r="G55" s="7">
        <v>0</v>
      </c>
      <c r="H55" s="7">
        <v>0</v>
      </c>
      <c r="I55" s="23">
        <v>1.4094000000000001E-2</v>
      </c>
      <c r="J55" s="23">
        <v>0</v>
      </c>
    </row>
    <row r="56" spans="2:10" x14ac:dyDescent="0.25">
      <c r="B56" s="10" t="s">
        <v>39</v>
      </c>
      <c r="C56" s="33">
        <v>0</v>
      </c>
      <c r="D56" s="12">
        <f>SUBTOTAL(109,D37:D55)</f>
        <v>0</v>
      </c>
      <c r="E56" s="35">
        <v>0</v>
      </c>
      <c r="F56" s="26">
        <f>SUBTOTAL(109,F37:F55)</f>
        <v>0</v>
      </c>
      <c r="G56" s="33">
        <v>0</v>
      </c>
      <c r="H56" s="12">
        <f>SUBTOTAL(109,H37:H55)</f>
        <v>4.1999999999999998E-5</v>
      </c>
      <c r="I56" s="35">
        <v>-2.6896E-2</v>
      </c>
      <c r="J56" s="26">
        <f>SUBTOTAL(109,J37:J55)</f>
        <v>1</v>
      </c>
    </row>
    <row r="57" spans="2:10" x14ac:dyDescent="0.25">
      <c r="B57" s="31" t="s">
        <v>35</v>
      </c>
      <c r="C57" s="51">
        <f>C26+E26+G26</f>
        <v>0</v>
      </c>
      <c r="D57" s="20"/>
      <c r="E57" s="53">
        <f>טבלה4[[#This Row],[התרומה לתשואה ינואר-מרץ 2024]]+I26+K26+M26</f>
        <v>0</v>
      </c>
      <c r="F57" s="20"/>
      <c r="G57" s="51">
        <f>טבלה4[[#This Row],[התרומה לתשואה ינואר-יוני 2024]]+O26+Q26+S26</f>
        <v>0</v>
      </c>
      <c r="H57" s="20"/>
      <c r="I57" s="53">
        <f>טבלה4[[#This Row],[התרומה לתשואה ינואר-ספטמבר 2024]]+U26+W26+Y26</f>
        <v>-101.28999999999999</v>
      </c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0</v>
      </c>
      <c r="D59" s="16">
        <v>0</v>
      </c>
      <c r="E59" s="23">
        <v>0</v>
      </c>
      <c r="F59" s="28">
        <v>0</v>
      </c>
      <c r="G59" s="7">
        <v>0</v>
      </c>
      <c r="H59" s="16">
        <v>0</v>
      </c>
      <c r="I59" s="23">
        <v>-2.6896E-2</v>
      </c>
      <c r="J59" s="28">
        <v>1</v>
      </c>
    </row>
    <row r="60" spans="2:10" x14ac:dyDescent="0.25">
      <c r="B60" s="9" t="s">
        <v>31</v>
      </c>
      <c r="C60" s="7">
        <v>0</v>
      </c>
      <c r="D60" s="8">
        <v>0</v>
      </c>
      <c r="E60" s="23">
        <v>0</v>
      </c>
      <c r="F60" s="24">
        <v>0</v>
      </c>
      <c r="G60" s="7">
        <v>0</v>
      </c>
      <c r="H60" s="8">
        <v>0</v>
      </c>
      <c r="I60" s="23">
        <v>0</v>
      </c>
      <c r="J60" s="24">
        <v>0</v>
      </c>
    </row>
    <row r="61" spans="2:10" x14ac:dyDescent="0.25">
      <c r="B61" s="10" t="s">
        <v>39</v>
      </c>
      <c r="C61" s="33">
        <v>0</v>
      </c>
      <c r="D61" s="12">
        <f>D59+D60</f>
        <v>0</v>
      </c>
      <c r="E61" s="35">
        <v>0</v>
      </c>
      <c r="F61" s="26">
        <f>F59+F60</f>
        <v>0</v>
      </c>
      <c r="G61" s="33">
        <v>0</v>
      </c>
      <c r="H61" s="12">
        <f>H59+H60</f>
        <v>0</v>
      </c>
      <c r="I61" s="35">
        <v>-2.6896E-2</v>
      </c>
      <c r="J61" s="26">
        <f>J59+J60</f>
        <v>1</v>
      </c>
    </row>
    <row r="62" spans="2:10" x14ac:dyDescent="0.25">
      <c r="B62" s="13"/>
      <c r="C62" s="55"/>
      <c r="D62" s="14"/>
      <c r="E62" s="56">
        <f>טבלה4[[#This Row],[התרומה לתשואה ינואר-מרץ 2024]]+I31+K31+M31</f>
        <v>0</v>
      </c>
      <c r="F62" s="14"/>
      <c r="G62" s="14"/>
      <c r="H62" s="14"/>
      <c r="I62" s="56">
        <f>טבלה4[[#This Row],[התרומה לתשואה ינואר-ספטמבר 2024]]+U31+W31+Y31</f>
        <v>0</v>
      </c>
      <c r="J62" s="14"/>
    </row>
    <row r="63" spans="2:10" x14ac:dyDescent="0.25">
      <c r="B63" s="6" t="s">
        <v>32</v>
      </c>
      <c r="C63" s="7">
        <v>0</v>
      </c>
      <c r="D63" s="16">
        <v>0</v>
      </c>
      <c r="E63" s="23">
        <v>0</v>
      </c>
      <c r="F63" s="28">
        <v>0</v>
      </c>
      <c r="G63" s="7">
        <v>0</v>
      </c>
      <c r="H63" s="16">
        <v>0</v>
      </c>
      <c r="I63" s="23">
        <v>-4.0343999999999998E-2</v>
      </c>
      <c r="J63" s="28">
        <v>1</v>
      </c>
    </row>
    <row r="64" spans="2:10" x14ac:dyDescent="0.25">
      <c r="B64" s="9" t="s">
        <v>33</v>
      </c>
      <c r="C64" s="7">
        <v>0</v>
      </c>
      <c r="D64" s="8">
        <v>0</v>
      </c>
      <c r="E64" s="23">
        <v>0</v>
      </c>
      <c r="F64" s="24">
        <v>0</v>
      </c>
      <c r="G64" s="7">
        <v>0</v>
      </c>
      <c r="H64" s="8">
        <v>0</v>
      </c>
      <c r="I64" s="23">
        <v>1.4094000000000001E-2</v>
      </c>
      <c r="J64" s="24">
        <v>0</v>
      </c>
    </row>
    <row r="65" spans="2:10" x14ac:dyDescent="0.25">
      <c r="B65" s="32" t="s">
        <v>39</v>
      </c>
      <c r="C65" s="33">
        <v>0</v>
      </c>
      <c r="D65" s="34">
        <f>D63+D64</f>
        <v>0</v>
      </c>
      <c r="E65" s="35">
        <v>0</v>
      </c>
      <c r="F65" s="36">
        <f>F63+F64</f>
        <v>0</v>
      </c>
      <c r="G65" s="33">
        <v>0</v>
      </c>
      <c r="H65" s="34">
        <f>H63+H64</f>
        <v>0</v>
      </c>
      <c r="I65" s="35">
        <v>-2.6896E-2</v>
      </c>
      <c r="J65" s="36">
        <f>J63+J64</f>
        <v>1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9" t="s">
        <v>43</v>
      </c>
      <c r="C70" s="59"/>
      <c r="D70" s="59"/>
      <c r="E70" s="59"/>
      <c r="F70" s="59"/>
      <c r="G70" s="59"/>
      <c r="H70" s="59"/>
      <c r="I70" s="59"/>
      <c r="J70" s="59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52:C54 C49:C50 C47 C45 C39:C40 C37:C38 C41:C44 C46 C48 C51 C55:C56 C59:C65 E52:E54 E49:E50 E45:E47 E42 E39:E40 E37:E38 E41 E43:E44 E48 E51 E55:E56 E59:E65 I37:I56 I59:I61 I63:I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2025-01-08T13:32:10Z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